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770" windowHeight="1176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Arkusz1!$B$4:$R$44</definedName>
    <definedName name="_xlnm.Print_Area" localSheetId="0">Arkusz1!$A$2:$R$52</definedName>
  </definedNames>
  <calcPr calcId="152511"/>
</workbook>
</file>

<file path=xl/calcChain.xml><?xml version="1.0" encoding="utf-8"?>
<calcChain xmlns="http://schemas.openxmlformats.org/spreadsheetml/2006/main">
  <c r="M32" i="1" l="1"/>
  <c r="N32" i="1" s="1"/>
  <c r="L32" i="1"/>
  <c r="O14" i="1" l="1"/>
  <c r="P14" i="1" s="1"/>
  <c r="O18" i="1"/>
  <c r="P18" i="1" s="1"/>
  <c r="O24" i="1"/>
  <c r="P24" i="1" s="1"/>
  <c r="O26" i="1"/>
  <c r="P26" i="1" s="1"/>
  <c r="O28" i="1"/>
  <c r="P28" i="1" s="1"/>
  <c r="O31" i="1"/>
  <c r="P31" i="1" s="1"/>
  <c r="O34" i="1"/>
  <c r="P34" i="1" s="1"/>
  <c r="O35" i="1"/>
  <c r="P35" i="1" s="1"/>
  <c r="O41" i="1"/>
  <c r="P41" i="1" s="1"/>
  <c r="O43" i="1"/>
  <c r="P43" i="1" s="1"/>
  <c r="O11" i="1"/>
  <c r="P11" i="1" s="1"/>
  <c r="M12" i="1"/>
  <c r="N12" i="1" s="1"/>
  <c r="M13" i="1"/>
  <c r="N13" i="1" s="1"/>
  <c r="M15" i="1"/>
  <c r="N15" i="1" s="1"/>
  <c r="M16" i="1"/>
  <c r="N16" i="1" s="1"/>
  <c r="M17" i="1"/>
  <c r="N17" i="1" s="1"/>
  <c r="M19" i="1"/>
  <c r="N19" i="1" s="1"/>
  <c r="M20" i="1"/>
  <c r="N20" i="1" s="1"/>
  <c r="M21" i="1"/>
  <c r="N21" i="1" s="1"/>
  <c r="M22" i="1"/>
  <c r="N22" i="1" s="1"/>
  <c r="M23" i="1"/>
  <c r="N23" i="1" s="1"/>
  <c r="M25" i="1"/>
  <c r="N25" i="1" s="1"/>
  <c r="M27" i="1"/>
  <c r="N27" i="1" s="1"/>
  <c r="M29" i="1"/>
  <c r="N29" i="1" s="1"/>
  <c r="M30" i="1"/>
  <c r="N30" i="1" s="1"/>
  <c r="M33" i="1"/>
  <c r="N33" i="1" s="1"/>
  <c r="M36" i="1"/>
  <c r="N36" i="1" s="1"/>
  <c r="M37" i="1"/>
  <c r="N37" i="1" s="1"/>
  <c r="M38" i="1"/>
  <c r="N38" i="1" s="1"/>
  <c r="M39" i="1"/>
  <c r="N39" i="1" s="1"/>
  <c r="M40" i="1"/>
  <c r="N40" i="1" s="1"/>
  <c r="M42" i="1"/>
  <c r="N42" i="1" s="1"/>
  <c r="M10" i="1"/>
  <c r="N10" i="1" s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3" i="1"/>
  <c r="L34" i="1"/>
  <c r="L35" i="1"/>
  <c r="L36" i="1"/>
  <c r="L37" i="1"/>
  <c r="L38" i="1"/>
  <c r="L39" i="1"/>
  <c r="L40" i="1"/>
  <c r="L41" i="1"/>
  <c r="L42" i="1"/>
  <c r="L43" i="1"/>
  <c r="O44" i="1" l="1"/>
  <c r="M44" i="1"/>
  <c r="J44" i="1"/>
  <c r="L44" i="1"/>
  <c r="P44" i="1" l="1"/>
  <c r="N44" i="1"/>
</calcChain>
</file>

<file path=xl/sharedStrings.xml><?xml version="1.0" encoding="utf-8"?>
<sst xmlns="http://schemas.openxmlformats.org/spreadsheetml/2006/main" count="252" uniqueCount="128">
  <si>
    <t>Numer działki</t>
  </si>
  <si>
    <t>Planowana ilość odpadów zawierających azbest</t>
  </si>
  <si>
    <t>[Mg]</t>
  </si>
  <si>
    <t>złożone na stosie</t>
  </si>
  <si>
    <t>Lokalizacja wyrobów azbestowych</t>
  </si>
  <si>
    <t>Rodzaj wyrobu</t>
  </si>
  <si>
    <t>płyty faliste</t>
  </si>
  <si>
    <t>płyty płaskie</t>
  </si>
  <si>
    <t>Rodzaj budynku</t>
  </si>
  <si>
    <t>netto</t>
  </si>
  <si>
    <t>brutto</t>
  </si>
  <si>
    <t>[zł]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</si>
  <si>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</si>
  <si>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</si>
  <si>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</si>
  <si>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</si>
  <si>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</si>
  <si>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</si>
  <si>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</si>
  <si>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</si>
  <si>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</si>
  <si>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</si>
  <si>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</si>
  <si>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RAZEM</t>
  </si>
  <si>
    <r>
      <t>[m</t>
    </r>
    <r>
      <rPr>
        <b/>
        <vertAlign val="superscript"/>
        <sz val="11"/>
        <color theme="1"/>
        <rFont val="Calibri"/>
        <family val="2"/>
        <charset val="238"/>
        <scheme val="minor"/>
      </rPr>
      <t>2</t>
    </r>
    <r>
      <rPr>
        <b/>
        <sz val="11"/>
        <color theme="1"/>
        <rFont val="Calibri"/>
        <family val="2"/>
        <charset val="238"/>
        <scheme val="minor"/>
      </rPr>
      <t>]</t>
    </r>
  </si>
  <si>
    <t>39/1</t>
  </si>
  <si>
    <t>30/7</t>
  </si>
  <si>
    <t>Demontaż, transport      i unieszkodliwianie wyrobów zawierających azbest [DTU]</t>
  </si>
  <si>
    <t>Zbieranie, transport       i unieszkodliwianie wyrobów zawierających azbest [TU]</t>
  </si>
  <si>
    <t>Cena określona           przez wykonawcę</t>
  </si>
  <si>
    <t>7/1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</si>
  <si>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</si>
  <si>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</si>
  <si>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</si>
  <si>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</si>
  <si>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</si>
  <si>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</si>
  <si>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</si>
  <si>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</si>
  <si>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</si>
  <si>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</si>
  <si>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</si>
  <si>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</si>
  <si>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</si>
  <si>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</si>
  <si>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</si>
  <si>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</si>
  <si>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</si>
  <si>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3/1</t>
  </si>
  <si>
    <t>29.</t>
  </si>
  <si>
    <t>30.</t>
  </si>
  <si>
    <t>31.</t>
  </si>
  <si>
    <t>32.</t>
  </si>
  <si>
    <t>33.</t>
  </si>
  <si>
    <t>WYKAZ NIERUCHOMOŚCI OBJĘTYCH ZADANIEM PN. "Unieszkodliwianie wyrobów zawierających azbest z terenu Gminy Nysa – w roku 2018"</t>
  </si>
  <si>
    <t>Lp.
zadania</t>
  </si>
  <si>
    <t>Właściciel nieruchomości</t>
  </si>
  <si>
    <t>Forma własności nieruchomości</t>
  </si>
  <si>
    <t>ROD Jeziorany w Nysie                ul. Saperska 1                                           48-300 Nysa                                       altanka nr 300</t>
  </si>
  <si>
    <t>ul. Długosza 56                                            48-300 Nysa</t>
  </si>
  <si>
    <t>Lipowa 41                                   48-303 Nysa</t>
  </si>
  <si>
    <t>Radzikowice 16                 
 48-300 Nysa</t>
  </si>
  <si>
    <t>ul. Oląt lwowskich 52                    48-300 Nysa</t>
  </si>
  <si>
    <t>Złotogłowice 99                       
48-300 Nysa</t>
  </si>
  <si>
    <t>Niwnica 141                                            
48-300 Nysa</t>
  </si>
  <si>
    <t>Wierzbięcice 58                                           
 48-303 Nysa</t>
  </si>
  <si>
    <t>Stowarzyszenie Rodzinny Ogród Działkowy w Nysie                
ul. Al. Wojska Polskiego 38b                                      
 48-300 Nysa                                      
 altanka nr 67</t>
  </si>
  <si>
    <t>Złotogłowice 129                       
48-300 Nysa</t>
  </si>
  <si>
    <t>Niwnica 59                                            
48-300 Nysa</t>
  </si>
  <si>
    <t xml:space="preserve"> ROD im. Adama Mickiewicza      ul. Mickiewicza 139                                      48-304 Nysa                                       altanka nr 6</t>
  </si>
  <si>
    <t>Kubice  53                                
 48-303 Nysa</t>
  </si>
  <si>
    <t>Złotogłowice 76                       
48-300 Nysa</t>
  </si>
  <si>
    <t>Wyszków Śląski 34b
48-300 Nysa</t>
  </si>
  <si>
    <t>ROD Jeziorany w Nysie                ul. Saperska 1                                           48-300 Nysa                                       altanka nr 239</t>
  </si>
  <si>
    <t>Hajduki Nyskie 93                                 48-300 Nysa</t>
  </si>
  <si>
    <t>ul. Nowowiejska 99                                 48-303 Nysa</t>
  </si>
  <si>
    <t>ul. Radzikowicka 1                                48-303 Jędrzchów</t>
  </si>
  <si>
    <t>Wierzbięcice 22                             48-303 Nysa</t>
  </si>
  <si>
    <t>Domaszkowice 4a                      48-303 Nysa</t>
  </si>
  <si>
    <t>Wierzbięcice 101                                  48-303 Nysa</t>
  </si>
  <si>
    <t>Niwnica 31
48-303 Nysa</t>
  </si>
  <si>
    <t>ul. Unii Lubelskiej 17                                 48-303 Nysa</t>
  </si>
  <si>
    <t>Złotogłowice
dz. nr 37/6
 48-300 Nysa</t>
  </si>
  <si>
    <t>Złotogłowice 131
 48-303 Nysa</t>
  </si>
  <si>
    <t>Domaszkowice 121                      48-303 Nysa</t>
  </si>
  <si>
    <t>OF</t>
  </si>
  <si>
    <t>ROL</t>
  </si>
  <si>
    <t>OFD</t>
  </si>
  <si>
    <t>PD</t>
  </si>
  <si>
    <t>11/4</t>
  </si>
  <si>
    <t>290</t>
  </si>
  <si>
    <t>149/1</t>
  </si>
  <si>
    <t>99/1</t>
  </si>
  <si>
    <t>79</t>
  </si>
  <si>
    <t>352/2</t>
  </si>
  <si>
    <t>ROD Garnizonowy w Nysie               
 ul. Saperska 2                                          
 48-300 Nysa                                      
 altanka nr 170</t>
  </si>
  <si>
    <t>10/6</t>
  </si>
  <si>
    <t>70</t>
  </si>
  <si>
    <t>509/7</t>
  </si>
  <si>
    <t>83/2</t>
  </si>
  <si>
    <t>117/2</t>
  </si>
  <si>
    <t>107/17</t>
  </si>
  <si>
    <t>15</t>
  </si>
  <si>
    <t>108</t>
  </si>
  <si>
    <t>13/3</t>
  </si>
  <si>
    <t>194/3</t>
  </si>
  <si>
    <t>286</t>
  </si>
  <si>
    <t>499/2</t>
  </si>
  <si>
    <t>228/3</t>
  </si>
  <si>
    <t>275</t>
  </si>
  <si>
    <t>11/1</t>
  </si>
  <si>
    <t>37/6</t>
  </si>
  <si>
    <t>69/2</t>
  </si>
  <si>
    <t>358</t>
  </si>
  <si>
    <t>na dachu</t>
  </si>
  <si>
    <t>gospodarczy</t>
  </si>
  <si>
    <t>mieszkalny</t>
  </si>
  <si>
    <t>mieszkalno gospodarczy</t>
  </si>
  <si>
    <t>stodoła</t>
  </si>
  <si>
    <t>wiata garażowa</t>
  </si>
  <si>
    <t>altana działkowa</t>
  </si>
  <si>
    <t>budynki inwentorskie</t>
  </si>
  <si>
    <t>Adres nieruchomości 
z której ma być usunięty azbest</t>
  </si>
  <si>
    <r>
      <t>Zakres prac DTU lub TU w m</t>
    </r>
    <r>
      <rPr>
        <b/>
        <vertAlign val="superscript"/>
        <sz val="10"/>
        <color theme="1"/>
        <rFont val="Calibri"/>
        <family val="2"/>
        <charset val="238"/>
        <scheme val="minor"/>
      </rPr>
      <t>2</t>
    </r>
    <r>
      <rPr>
        <b/>
        <sz val="10"/>
        <color theme="1"/>
        <rFont val="Calibri"/>
        <family val="2"/>
        <charset val="238"/>
        <scheme val="minor"/>
      </rPr>
      <t xml:space="preserve"> i Mg</t>
    </r>
  </si>
  <si>
    <t>Załącznik nr 2</t>
  </si>
  <si>
    <t>ROD im. B. Andrzejewskiego       
ul. Jagiełły 23a                                         
48-300 Nysa                                        
altanka działkowa</t>
  </si>
  <si>
    <t>34.</t>
  </si>
  <si>
    <t xml:space="preserve">mieszkalny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</si>
</sst>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vertAlign val="superscript"/>
      <sz val="11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13"/>
      <name val="Calibri"/>
      <family val="2"/>
      <scheme val="minor"/>
    </font>
    <font>
      <b/>
      <sz val="13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8"/>
      <name val="Times New Roman"/>
      <family val="1"/>
      <charset val="238"/>
    </font>
    <font>
      <sz val="8"/>
      <name val="Calibri"/>
      <family val="2"/>
      <charset val="238"/>
    </font>
    <font>
      <sz val="9"/>
      <name val="Calibri"/>
      <family val="2"/>
      <charset val="238"/>
    </font>
    <font>
      <sz val="11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vertAlign val="superscript"/>
      <sz val="10"/>
      <color theme="1"/>
      <name val="Calibri"/>
      <family val="2"/>
      <charset val="238"/>
      <scheme val="minor"/>
    </font>
    <font>
      <sz val="9"/>
      <color rgb="FFFF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Alignment="1">
      <alignment wrapText="1"/>
    </xf>
    <xf numFmtId="0" fontId="2" fillId="0" borderId="17" xfId="0" applyFont="1" applyBorder="1" applyAlignment="1">
      <alignment horizontal="center" vertical="center" wrapText="1"/>
    </xf>
    <xf numFmtId="49" fontId="0" fillId="0" borderId="0" xfId="0" applyNumberFormat="1"/>
    <xf numFmtId="0" fontId="2" fillId="0" borderId="23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4" fontId="15" fillId="0" borderId="1" xfId="0" applyNumberFormat="1" applyFont="1" applyFill="1" applyBorder="1" applyAlignment="1">
      <alignment horizontal="center" vertical="center" wrapText="1"/>
    </xf>
    <xf numFmtId="4" fontId="15" fillId="2" borderId="1" xfId="0" applyNumberFormat="1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2" fontId="4" fillId="0" borderId="31" xfId="0" applyNumberFormat="1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2" fontId="4" fillId="0" borderId="32" xfId="0" applyNumberFormat="1" applyFont="1" applyBorder="1" applyAlignment="1">
      <alignment horizontal="center" vertical="center"/>
    </xf>
    <xf numFmtId="2" fontId="6" fillId="0" borderId="30" xfId="0" applyNumberFormat="1" applyFont="1" applyBorder="1" applyAlignment="1">
      <alignment horizontal="center" vertical="center"/>
    </xf>
    <xf numFmtId="2" fontId="7" fillId="0" borderId="32" xfId="0" applyNumberFormat="1" applyFont="1" applyBorder="1" applyAlignment="1">
      <alignment horizontal="center" vertical="center"/>
    </xf>
    <xf numFmtId="2" fontId="4" fillId="0" borderId="25" xfId="0" applyNumberFormat="1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2" fontId="8" fillId="0" borderId="3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2" fontId="16" fillId="0" borderId="1" xfId="0" applyNumberFormat="1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center" vertical="center"/>
    </xf>
    <xf numFmtId="2" fontId="15" fillId="2" borderId="1" xfId="0" applyNumberFormat="1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21" xfId="0" applyFont="1" applyFill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2" fontId="14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29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5" fillId="0" borderId="30" xfId="0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49" fontId="17" fillId="0" borderId="12" xfId="0" applyNumberFormat="1" applyFont="1" applyBorder="1" applyAlignment="1">
      <alignment horizontal="center" vertical="center" wrapText="1"/>
    </xf>
    <xf numFmtId="49" fontId="17" fillId="0" borderId="13" xfId="0" applyNumberFormat="1" applyFont="1" applyBorder="1" applyAlignment="1">
      <alignment horizontal="center" vertical="center" wrapText="1"/>
    </xf>
    <xf numFmtId="49" fontId="17" fillId="0" borderId="14" xfId="0" applyNumberFormat="1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4"/>
  <sheetViews>
    <sheetView tabSelected="1" zoomScale="120" zoomScaleNormal="120" workbookViewId="0">
      <selection activeCell="J53" sqref="J53"/>
    </sheetView>
  </sheetViews>
  <sheetFormatPr defaultRowHeight="15" x14ac:dyDescent="0.25"/>
  <cols>
    <col min="1" max="1" width="1.7109375" customWidth="1"/>
    <col min="2" max="2" width="6.7109375" style="1" customWidth="1"/>
    <col min="3" max="3" width="7.140625" style="1" customWidth="1"/>
    <col min="4" max="4" width="18.42578125" style="1" customWidth="1"/>
    <col min="5" max="5" width="14" customWidth="1"/>
    <col min="6" max="6" width="7.85546875" style="3" customWidth="1"/>
    <col min="7" max="7" width="12.42578125" style="1" customWidth="1"/>
    <col min="8" max="8" width="9.140625" customWidth="1"/>
    <col min="9" max="9" width="11.7109375" style="36" customWidth="1"/>
    <col min="10" max="10" width="9.7109375" customWidth="1"/>
    <col min="11" max="11" width="24.140625" hidden="1" customWidth="1"/>
    <col min="12" max="18" width="9.7109375" customWidth="1"/>
  </cols>
  <sheetData>
    <row r="1" spans="1:18" ht="18.75" x14ac:dyDescent="0.3">
      <c r="A1" s="39" t="s">
        <v>124</v>
      </c>
      <c r="B1" s="40"/>
      <c r="C1" s="40"/>
      <c r="D1" s="40"/>
      <c r="E1" s="40"/>
    </row>
    <row r="2" spans="1:18" ht="18.75" customHeight="1" x14ac:dyDescent="0.25">
      <c r="B2" s="45" t="s">
        <v>54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</row>
    <row r="3" spans="1:18" ht="15.75" thickBot="1" x14ac:dyDescent="0.3"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</row>
    <row r="4" spans="1:18" ht="26.25" customHeight="1" x14ac:dyDescent="0.25">
      <c r="B4" s="56" t="s">
        <v>55</v>
      </c>
      <c r="C4" s="76" t="s">
        <v>56</v>
      </c>
      <c r="D4" s="53" t="s">
        <v>122</v>
      </c>
      <c r="E4" s="53" t="s">
        <v>57</v>
      </c>
      <c r="F4" s="50" t="s">
        <v>0</v>
      </c>
      <c r="G4" s="47" t="s">
        <v>4</v>
      </c>
      <c r="H4" s="47" t="s">
        <v>5</v>
      </c>
      <c r="I4" s="47" t="s">
        <v>8</v>
      </c>
      <c r="J4" s="72" t="s">
        <v>1</v>
      </c>
      <c r="K4" s="73"/>
      <c r="L4" s="60"/>
      <c r="M4" s="63" t="s">
        <v>123</v>
      </c>
      <c r="N4" s="64"/>
      <c r="O4" s="64"/>
      <c r="P4" s="65"/>
      <c r="Q4" s="59" t="s">
        <v>29</v>
      </c>
      <c r="R4" s="60"/>
    </row>
    <row r="5" spans="1:18" ht="15" customHeight="1" x14ac:dyDescent="0.25">
      <c r="B5" s="57"/>
      <c r="C5" s="77"/>
      <c r="D5" s="54"/>
      <c r="E5" s="54"/>
      <c r="F5" s="51"/>
      <c r="G5" s="48"/>
      <c r="H5" s="48"/>
      <c r="I5" s="48"/>
      <c r="J5" s="66"/>
      <c r="K5" s="74"/>
      <c r="L5" s="62"/>
      <c r="M5" s="66" t="s">
        <v>27</v>
      </c>
      <c r="N5" s="67"/>
      <c r="O5" s="61" t="s">
        <v>28</v>
      </c>
      <c r="P5" s="62"/>
      <c r="Q5" s="61"/>
      <c r="R5" s="62"/>
    </row>
    <row r="6" spans="1:18" x14ac:dyDescent="0.25">
      <c r="B6" s="57"/>
      <c r="C6" s="77"/>
      <c r="D6" s="54"/>
      <c r="E6" s="54"/>
      <c r="F6" s="51"/>
      <c r="G6" s="48"/>
      <c r="H6" s="48"/>
      <c r="I6" s="48"/>
      <c r="J6" s="66"/>
      <c r="K6" s="74"/>
      <c r="L6" s="62"/>
      <c r="M6" s="66"/>
      <c r="N6" s="67"/>
      <c r="O6" s="61"/>
      <c r="P6" s="62"/>
      <c r="Q6" s="61"/>
      <c r="R6" s="62"/>
    </row>
    <row r="7" spans="1:18" x14ac:dyDescent="0.25">
      <c r="B7" s="57"/>
      <c r="C7" s="77"/>
      <c r="D7" s="54"/>
      <c r="E7" s="54"/>
      <c r="F7" s="51"/>
      <c r="G7" s="48"/>
      <c r="H7" s="48"/>
      <c r="I7" s="48"/>
      <c r="J7" s="66"/>
      <c r="K7" s="74"/>
      <c r="L7" s="62"/>
      <c r="M7" s="66"/>
      <c r="N7" s="67"/>
      <c r="O7" s="61"/>
      <c r="P7" s="62"/>
      <c r="Q7" s="61"/>
      <c r="R7" s="62"/>
    </row>
    <row r="8" spans="1:18" ht="15.75" thickBot="1" x14ac:dyDescent="0.3">
      <c r="B8" s="58"/>
      <c r="C8" s="78"/>
      <c r="D8" s="55"/>
      <c r="E8" s="55"/>
      <c r="F8" s="52"/>
      <c r="G8" s="49"/>
      <c r="H8" s="49"/>
      <c r="I8" s="49"/>
      <c r="J8" s="68"/>
      <c r="K8" s="75"/>
      <c r="L8" s="71"/>
      <c r="M8" s="68"/>
      <c r="N8" s="69"/>
      <c r="O8" s="70"/>
      <c r="P8" s="71"/>
      <c r="Q8" s="34" t="s">
        <v>9</v>
      </c>
      <c r="R8" s="35" t="s">
        <v>10</v>
      </c>
    </row>
    <row r="9" spans="1:18" ht="12.75" customHeight="1" x14ac:dyDescent="0.25">
      <c r="B9" s="2"/>
      <c r="C9" s="2"/>
      <c r="D9" s="2"/>
      <c r="E9" s="10"/>
      <c r="F9" s="11"/>
      <c r="G9" s="2"/>
      <c r="H9" s="10"/>
      <c r="I9" s="2"/>
      <c r="J9" s="12" t="s">
        <v>24</v>
      </c>
      <c r="K9" s="13"/>
      <c r="L9" s="5" t="s">
        <v>2</v>
      </c>
      <c r="M9" s="12" t="s">
        <v>24</v>
      </c>
      <c r="N9" s="14" t="s">
        <v>2</v>
      </c>
      <c r="O9" s="4" t="s">
        <v>24</v>
      </c>
      <c r="P9" s="5" t="s">
        <v>2</v>
      </c>
      <c r="Q9" s="4" t="s">
        <v>11</v>
      </c>
      <c r="R9" s="5" t="s">
        <v>11</v>
      </c>
    </row>
    <row r="10" spans="1:18" ht="55.5" customHeight="1" x14ac:dyDescent="0.25">
      <c r="B10" s="23" t="s">
        <v>12</v>
      </c>
      <c r="C10" s="32"/>
      <c r="D10" s="6" t="s">
        <v>58</v>
      </c>
      <c r="E10" s="26" t="s">
        <v>85</v>
      </c>
      <c r="F10" s="27">
        <v>4</v>
      </c>
      <c r="G10" s="7" t="s">
        <v>114</v>
      </c>
      <c r="H10" s="28" t="s">
        <v>6</v>
      </c>
      <c r="I10" s="26" t="s">
        <v>120</v>
      </c>
      <c r="J10" s="7">
        <v>33.119999999999997</v>
      </c>
      <c r="K10" s="37"/>
      <c r="L10" s="38">
        <f t="shared" ref="L10:L43" si="0">ROUND(J10*0.013,2)</f>
        <v>0.43</v>
      </c>
      <c r="M10" s="8">
        <f>J10</f>
        <v>33.119999999999997</v>
      </c>
      <c r="N10" s="29">
        <f>ROUND(M10*0.013,2)</f>
        <v>0.43</v>
      </c>
      <c r="O10" s="30"/>
      <c r="P10" s="30"/>
      <c r="Q10" s="24"/>
      <c r="R10" s="25"/>
    </row>
    <row r="11" spans="1:18" ht="44.25" customHeight="1" x14ac:dyDescent="0.25">
      <c r="B11" s="23" t="s">
        <v>13</v>
      </c>
      <c r="C11" s="32"/>
      <c r="D11" s="6" t="s">
        <v>59</v>
      </c>
      <c r="E11" s="26" t="s">
        <v>85</v>
      </c>
      <c r="F11" s="27" t="s">
        <v>89</v>
      </c>
      <c r="G11" s="7" t="s">
        <v>3</v>
      </c>
      <c r="H11" s="28" t="s">
        <v>6</v>
      </c>
      <c r="I11" s="26"/>
      <c r="J11" s="7">
        <v>80</v>
      </c>
      <c r="K11" s="37"/>
      <c r="L11" s="38">
        <f t="shared" si="0"/>
        <v>1.04</v>
      </c>
      <c r="M11" s="9"/>
      <c r="N11" s="30"/>
      <c r="O11" s="8">
        <f>J11</f>
        <v>80</v>
      </c>
      <c r="P11" s="29">
        <f>ROUND(O11*0.013,2)</f>
        <v>1.04</v>
      </c>
      <c r="Q11" s="25"/>
      <c r="R11" s="25"/>
    </row>
    <row r="12" spans="1:18" ht="44.25" customHeight="1" x14ac:dyDescent="0.25">
      <c r="B12" s="23" t="s">
        <v>14</v>
      </c>
      <c r="C12" s="32"/>
      <c r="D12" s="6" t="s">
        <v>60</v>
      </c>
      <c r="E12" s="26" t="s">
        <v>86</v>
      </c>
      <c r="F12" s="27" t="s">
        <v>90</v>
      </c>
      <c r="G12" s="7" t="s">
        <v>114</v>
      </c>
      <c r="H12" s="28" t="s">
        <v>7</v>
      </c>
      <c r="I12" s="26" t="s">
        <v>115</v>
      </c>
      <c r="J12" s="7">
        <v>180</v>
      </c>
      <c r="K12" s="37"/>
      <c r="L12" s="38">
        <f t="shared" si="0"/>
        <v>2.34</v>
      </c>
      <c r="M12" s="8">
        <f t="shared" ref="M12:M42" si="1">J12</f>
        <v>180</v>
      </c>
      <c r="N12" s="29">
        <f t="shared" ref="N12:N42" si="2">ROUND(M12*0.013,2)</f>
        <v>2.34</v>
      </c>
      <c r="O12" s="9"/>
      <c r="P12" s="30"/>
      <c r="Q12" s="25"/>
      <c r="R12" s="25"/>
    </row>
    <row r="13" spans="1:18" ht="30" customHeight="1" x14ac:dyDescent="0.25">
      <c r="B13" s="23" t="s">
        <v>15</v>
      </c>
      <c r="C13" s="32"/>
      <c r="D13" s="6" t="s">
        <v>61</v>
      </c>
      <c r="E13" s="26" t="s">
        <v>86</v>
      </c>
      <c r="F13" s="27" t="s">
        <v>91</v>
      </c>
      <c r="G13" s="7" t="s">
        <v>114</v>
      </c>
      <c r="H13" s="28" t="s">
        <v>6</v>
      </c>
      <c r="I13" s="26" t="s">
        <v>116</v>
      </c>
      <c r="J13" s="7">
        <v>341</v>
      </c>
      <c r="K13" s="37"/>
      <c r="L13" s="38">
        <f t="shared" si="0"/>
        <v>4.43</v>
      </c>
      <c r="M13" s="8">
        <f t="shared" si="1"/>
        <v>341</v>
      </c>
      <c r="N13" s="29">
        <f t="shared" si="2"/>
        <v>4.43</v>
      </c>
      <c r="O13" s="9"/>
      <c r="P13" s="30"/>
      <c r="Q13" s="25"/>
      <c r="R13" s="25"/>
    </row>
    <row r="14" spans="1:18" ht="30" customHeight="1" x14ac:dyDescent="0.25">
      <c r="B14" s="23" t="s">
        <v>16</v>
      </c>
      <c r="C14" s="32"/>
      <c r="D14" s="6" t="s">
        <v>61</v>
      </c>
      <c r="E14" s="26" t="s">
        <v>86</v>
      </c>
      <c r="F14" s="27" t="s">
        <v>91</v>
      </c>
      <c r="G14" s="7" t="s">
        <v>3</v>
      </c>
      <c r="H14" s="28" t="s">
        <v>6</v>
      </c>
      <c r="I14" s="26"/>
      <c r="J14" s="7">
        <v>21</v>
      </c>
      <c r="K14" s="37"/>
      <c r="L14" s="38">
        <f t="shared" si="0"/>
        <v>0.27</v>
      </c>
      <c r="M14" s="9"/>
      <c r="N14" s="30"/>
      <c r="O14" s="8">
        <f t="shared" ref="O14:O43" si="3">J14</f>
        <v>21</v>
      </c>
      <c r="P14" s="29">
        <f t="shared" ref="P14:P43" si="4">ROUND(O14*0.013,2)</f>
        <v>0.27</v>
      </c>
      <c r="Q14" s="24"/>
      <c r="R14" s="25"/>
    </row>
    <row r="15" spans="1:18" ht="75" customHeight="1" x14ac:dyDescent="0.25">
      <c r="B15" s="23" t="s">
        <v>17</v>
      </c>
      <c r="C15" s="32"/>
      <c r="D15" s="6" t="s">
        <v>62</v>
      </c>
      <c r="E15" s="26" t="s">
        <v>85</v>
      </c>
      <c r="F15" s="27" t="s">
        <v>25</v>
      </c>
      <c r="G15" s="7" t="s">
        <v>114</v>
      </c>
      <c r="H15" s="28" t="s">
        <v>6</v>
      </c>
      <c r="I15" s="26" t="s">
        <v>115</v>
      </c>
      <c r="J15" s="7">
        <v>20</v>
      </c>
      <c r="K15" s="37"/>
      <c r="L15" s="38">
        <f t="shared" si="0"/>
        <v>0.26</v>
      </c>
      <c r="M15" s="8">
        <f t="shared" si="1"/>
        <v>20</v>
      </c>
      <c r="N15" s="29">
        <f t="shared" si="2"/>
        <v>0.26</v>
      </c>
      <c r="O15" s="9"/>
      <c r="P15" s="30"/>
      <c r="Q15" s="25"/>
      <c r="R15" s="25"/>
    </row>
    <row r="16" spans="1:18" ht="44.25" customHeight="1" x14ac:dyDescent="0.25">
      <c r="B16" s="23" t="s">
        <v>18</v>
      </c>
      <c r="C16" s="32"/>
      <c r="D16" s="6" t="s">
        <v>63</v>
      </c>
      <c r="E16" s="26" t="s">
        <v>86</v>
      </c>
      <c r="F16" s="31" t="s">
        <v>92</v>
      </c>
      <c r="G16" s="7" t="s">
        <v>114</v>
      </c>
      <c r="H16" s="28" t="s">
        <v>6</v>
      </c>
      <c r="I16" s="26" t="s">
        <v>116</v>
      </c>
      <c r="J16" s="7">
        <v>160</v>
      </c>
      <c r="K16" s="37"/>
      <c r="L16" s="38">
        <f t="shared" si="0"/>
        <v>2.08</v>
      </c>
      <c r="M16" s="8">
        <f t="shared" si="1"/>
        <v>160</v>
      </c>
      <c r="N16" s="29">
        <f t="shared" si="2"/>
        <v>2.08</v>
      </c>
      <c r="O16" s="9"/>
      <c r="P16" s="30"/>
      <c r="Q16" s="25"/>
      <c r="R16" s="25"/>
    </row>
    <row r="17" spans="2:18" ht="75" customHeight="1" x14ac:dyDescent="0.25">
      <c r="B17" s="23" t="s">
        <v>19</v>
      </c>
      <c r="C17" s="32"/>
      <c r="D17" s="6" t="s">
        <v>63</v>
      </c>
      <c r="E17" s="26" t="s">
        <v>86</v>
      </c>
      <c r="F17" s="31" t="s">
        <v>92</v>
      </c>
      <c r="G17" s="7" t="s">
        <v>114</v>
      </c>
      <c r="H17" s="28" t="s">
        <v>6</v>
      </c>
      <c r="I17" s="26" t="s">
        <v>115</v>
      </c>
      <c r="J17" s="7">
        <v>28</v>
      </c>
      <c r="K17" s="37"/>
      <c r="L17" s="38">
        <f t="shared" si="0"/>
        <v>0.36</v>
      </c>
      <c r="M17" s="8">
        <f t="shared" si="1"/>
        <v>28</v>
      </c>
      <c r="N17" s="29">
        <f t="shared" si="2"/>
        <v>0.36</v>
      </c>
      <c r="O17" s="9"/>
      <c r="P17" s="30"/>
      <c r="Q17" s="25"/>
      <c r="R17" s="25"/>
    </row>
    <row r="18" spans="2:18" ht="30" customHeight="1" x14ac:dyDescent="0.25">
      <c r="B18" s="23" t="s">
        <v>20</v>
      </c>
      <c r="C18" s="32"/>
      <c r="D18" s="6" t="s">
        <v>63</v>
      </c>
      <c r="E18" s="26" t="s">
        <v>86</v>
      </c>
      <c r="F18" s="27" t="s">
        <v>92</v>
      </c>
      <c r="G18" s="7" t="s">
        <v>3</v>
      </c>
      <c r="H18" s="28" t="s">
        <v>6</v>
      </c>
      <c r="I18" s="26"/>
      <c r="J18" s="7">
        <v>135</v>
      </c>
      <c r="K18" s="37"/>
      <c r="L18" s="38">
        <f t="shared" si="0"/>
        <v>1.76</v>
      </c>
      <c r="M18" s="9"/>
      <c r="N18" s="30"/>
      <c r="O18" s="8">
        <f t="shared" si="3"/>
        <v>135</v>
      </c>
      <c r="P18" s="29">
        <f t="shared" si="4"/>
        <v>1.76</v>
      </c>
      <c r="Q18" s="24"/>
      <c r="R18" s="25"/>
    </row>
    <row r="19" spans="2:18" ht="75" customHeight="1" x14ac:dyDescent="0.25">
      <c r="B19" s="23" t="s">
        <v>21</v>
      </c>
      <c r="C19" s="32"/>
      <c r="D19" s="6" t="s">
        <v>64</v>
      </c>
      <c r="E19" s="26" t="s">
        <v>85</v>
      </c>
      <c r="F19" s="27" t="s">
        <v>93</v>
      </c>
      <c r="G19" s="7" t="s">
        <v>114</v>
      </c>
      <c r="H19" s="28" t="s">
        <v>6</v>
      </c>
      <c r="I19" s="26" t="s">
        <v>115</v>
      </c>
      <c r="J19" s="7">
        <v>46</v>
      </c>
      <c r="K19" s="37"/>
      <c r="L19" s="38">
        <f t="shared" si="0"/>
        <v>0.6</v>
      </c>
      <c r="M19" s="8">
        <f t="shared" si="1"/>
        <v>46</v>
      </c>
      <c r="N19" s="29">
        <f t="shared" si="2"/>
        <v>0.6</v>
      </c>
      <c r="O19" s="9"/>
      <c r="P19" s="30"/>
      <c r="Q19" s="25"/>
      <c r="R19" s="25"/>
    </row>
    <row r="20" spans="2:18" ht="75" customHeight="1" x14ac:dyDescent="0.25">
      <c r="B20" s="23" t="s">
        <v>22</v>
      </c>
      <c r="C20" s="32"/>
      <c r="D20" s="6" t="s">
        <v>65</v>
      </c>
      <c r="E20" s="26" t="s">
        <v>86</v>
      </c>
      <c r="F20" s="27" t="s">
        <v>94</v>
      </c>
      <c r="G20" s="7" t="s">
        <v>114</v>
      </c>
      <c r="H20" s="28" t="s">
        <v>6</v>
      </c>
      <c r="I20" s="26" t="s">
        <v>115</v>
      </c>
      <c r="J20" s="7">
        <v>200</v>
      </c>
      <c r="K20" s="37"/>
      <c r="L20" s="38">
        <f t="shared" si="0"/>
        <v>2.6</v>
      </c>
      <c r="M20" s="8">
        <f t="shared" si="1"/>
        <v>200</v>
      </c>
      <c r="N20" s="29">
        <f t="shared" si="2"/>
        <v>2.6</v>
      </c>
      <c r="O20" s="9"/>
      <c r="P20" s="30"/>
      <c r="Q20" s="25"/>
      <c r="R20" s="25"/>
    </row>
    <row r="21" spans="2:18" ht="58.5" customHeight="1" x14ac:dyDescent="0.25">
      <c r="B21" s="23" t="s">
        <v>31</v>
      </c>
      <c r="C21" s="32"/>
      <c r="D21" s="6" t="s">
        <v>95</v>
      </c>
      <c r="E21" s="26" t="s">
        <v>85</v>
      </c>
      <c r="F21" s="27" t="s">
        <v>96</v>
      </c>
      <c r="G21" s="7" t="s">
        <v>114</v>
      </c>
      <c r="H21" s="28" t="s">
        <v>6</v>
      </c>
      <c r="I21" s="26" t="s">
        <v>120</v>
      </c>
      <c r="J21" s="7">
        <v>49.68</v>
      </c>
      <c r="K21" s="37"/>
      <c r="L21" s="38">
        <f t="shared" si="0"/>
        <v>0.65</v>
      </c>
      <c r="M21" s="8">
        <f t="shared" si="1"/>
        <v>49.68</v>
      </c>
      <c r="N21" s="29">
        <f t="shared" si="2"/>
        <v>0.65</v>
      </c>
      <c r="O21" s="9"/>
      <c r="P21" s="30"/>
      <c r="Q21" s="25"/>
      <c r="R21" s="25"/>
    </row>
    <row r="22" spans="2:18" ht="90" customHeight="1" x14ac:dyDescent="0.25">
      <c r="B22" s="23" t="s">
        <v>32</v>
      </c>
      <c r="C22" s="32"/>
      <c r="D22" s="6" t="s">
        <v>66</v>
      </c>
      <c r="E22" s="26" t="s">
        <v>85</v>
      </c>
      <c r="F22" s="27" t="s">
        <v>26</v>
      </c>
      <c r="G22" s="7" t="s">
        <v>114</v>
      </c>
      <c r="H22" s="28" t="s">
        <v>7</v>
      </c>
      <c r="I22" s="26" t="s">
        <v>120</v>
      </c>
      <c r="J22" s="7">
        <v>50</v>
      </c>
      <c r="K22" s="37"/>
      <c r="L22" s="38">
        <f t="shared" si="0"/>
        <v>0.65</v>
      </c>
      <c r="M22" s="8">
        <f t="shared" si="1"/>
        <v>50</v>
      </c>
      <c r="N22" s="29">
        <f t="shared" si="2"/>
        <v>0.65</v>
      </c>
      <c r="O22" s="9"/>
      <c r="P22" s="30"/>
      <c r="Q22" s="25"/>
      <c r="R22" s="25"/>
    </row>
    <row r="23" spans="2:18" ht="24" x14ac:dyDescent="0.25">
      <c r="B23" s="23" t="s">
        <v>33</v>
      </c>
      <c r="C23" s="32"/>
      <c r="D23" s="6" t="s">
        <v>67</v>
      </c>
      <c r="E23" s="26" t="s">
        <v>85</v>
      </c>
      <c r="F23" s="27" t="s">
        <v>97</v>
      </c>
      <c r="G23" s="7" t="s">
        <v>114</v>
      </c>
      <c r="H23" s="28" t="s">
        <v>6</v>
      </c>
      <c r="I23" s="26" t="s">
        <v>116</v>
      </c>
      <c r="J23" s="7">
        <v>125</v>
      </c>
      <c r="K23" s="37"/>
      <c r="L23" s="38">
        <f t="shared" si="0"/>
        <v>1.63</v>
      </c>
      <c r="M23" s="8">
        <f t="shared" si="1"/>
        <v>125</v>
      </c>
      <c r="N23" s="29">
        <f t="shared" si="2"/>
        <v>1.63</v>
      </c>
      <c r="O23" s="9"/>
      <c r="P23" s="30"/>
      <c r="Q23" s="25"/>
      <c r="R23" s="25"/>
    </row>
    <row r="24" spans="2:18" ht="24" x14ac:dyDescent="0.25">
      <c r="B24" s="23" t="s">
        <v>34</v>
      </c>
      <c r="C24" s="32"/>
      <c r="D24" s="6" t="s">
        <v>68</v>
      </c>
      <c r="E24" s="26" t="s">
        <v>86</v>
      </c>
      <c r="F24" s="27" t="s">
        <v>98</v>
      </c>
      <c r="G24" s="7" t="s">
        <v>3</v>
      </c>
      <c r="H24" s="28" t="s">
        <v>6</v>
      </c>
      <c r="I24" s="26"/>
      <c r="J24" s="7">
        <v>600</v>
      </c>
      <c r="K24" s="37"/>
      <c r="L24" s="38">
        <f t="shared" si="0"/>
        <v>7.8</v>
      </c>
      <c r="M24" s="9"/>
      <c r="N24" s="30"/>
      <c r="O24" s="8">
        <f t="shared" si="3"/>
        <v>600</v>
      </c>
      <c r="P24" s="29">
        <f t="shared" si="4"/>
        <v>7.8</v>
      </c>
      <c r="Q24" s="24"/>
      <c r="R24" s="25"/>
    </row>
    <row r="25" spans="2:18" ht="90" customHeight="1" x14ac:dyDescent="0.25">
      <c r="B25" s="23" t="s">
        <v>35</v>
      </c>
      <c r="C25" s="32"/>
      <c r="D25" s="6" t="s">
        <v>69</v>
      </c>
      <c r="E25" s="26" t="s">
        <v>85</v>
      </c>
      <c r="F25" s="27" t="s">
        <v>30</v>
      </c>
      <c r="G25" s="7" t="s">
        <v>114</v>
      </c>
      <c r="H25" s="28" t="s">
        <v>6</v>
      </c>
      <c r="I25" s="26" t="s">
        <v>120</v>
      </c>
      <c r="J25" s="7">
        <v>50</v>
      </c>
      <c r="K25" s="37"/>
      <c r="L25" s="38">
        <f t="shared" si="0"/>
        <v>0.65</v>
      </c>
      <c r="M25" s="8">
        <f t="shared" si="1"/>
        <v>50</v>
      </c>
      <c r="N25" s="29">
        <f t="shared" si="2"/>
        <v>0.65</v>
      </c>
      <c r="O25" s="9"/>
      <c r="P25" s="30"/>
      <c r="Q25" s="25"/>
      <c r="R25" s="25"/>
    </row>
    <row r="26" spans="2:18" ht="63" customHeight="1" x14ac:dyDescent="0.25">
      <c r="B26" s="23" t="s">
        <v>36</v>
      </c>
      <c r="C26" s="32"/>
      <c r="D26" s="6" t="s">
        <v>125</v>
      </c>
      <c r="E26" s="26" t="s">
        <v>85</v>
      </c>
      <c r="F26" s="27" t="s">
        <v>48</v>
      </c>
      <c r="G26" s="7" t="s">
        <v>3</v>
      </c>
      <c r="H26" s="28" t="s">
        <v>6</v>
      </c>
      <c r="I26" s="26"/>
      <c r="J26" s="7">
        <v>43.2</v>
      </c>
      <c r="K26" s="37"/>
      <c r="L26" s="38">
        <f t="shared" si="0"/>
        <v>0.56000000000000005</v>
      </c>
      <c r="M26" s="9"/>
      <c r="N26" s="30"/>
      <c r="O26" s="8">
        <f t="shared" si="3"/>
        <v>43.2</v>
      </c>
      <c r="P26" s="29">
        <f t="shared" si="4"/>
        <v>0.56000000000000005</v>
      </c>
      <c r="Q26" s="25"/>
      <c r="R26" s="25"/>
    </row>
    <row r="27" spans="2:18" ht="24" x14ac:dyDescent="0.25">
      <c r="B27" s="23" t="s">
        <v>37</v>
      </c>
      <c r="C27" s="32"/>
      <c r="D27" s="6" t="s">
        <v>70</v>
      </c>
      <c r="E27" s="26" t="s">
        <v>85</v>
      </c>
      <c r="F27" s="27" t="s">
        <v>99</v>
      </c>
      <c r="G27" s="7" t="s">
        <v>114</v>
      </c>
      <c r="H27" s="28" t="s">
        <v>6</v>
      </c>
      <c r="I27" s="26" t="s">
        <v>117</v>
      </c>
      <c r="J27" s="7">
        <v>104</v>
      </c>
      <c r="K27" s="37"/>
      <c r="L27" s="38">
        <f t="shared" si="0"/>
        <v>1.35</v>
      </c>
      <c r="M27" s="8">
        <f t="shared" si="1"/>
        <v>104</v>
      </c>
      <c r="N27" s="29">
        <f t="shared" si="2"/>
        <v>1.35</v>
      </c>
      <c r="O27" s="9"/>
      <c r="P27" s="30"/>
      <c r="Q27" s="24"/>
      <c r="R27" s="25"/>
    </row>
    <row r="28" spans="2:18" ht="30" customHeight="1" x14ac:dyDescent="0.25">
      <c r="B28" s="23" t="s">
        <v>38</v>
      </c>
      <c r="C28" s="32"/>
      <c r="D28" s="6" t="s">
        <v>71</v>
      </c>
      <c r="E28" s="26" t="s">
        <v>85</v>
      </c>
      <c r="F28" s="27" t="s">
        <v>100</v>
      </c>
      <c r="G28" s="7" t="s">
        <v>3</v>
      </c>
      <c r="H28" s="28" t="s">
        <v>6</v>
      </c>
      <c r="I28" s="26"/>
      <c r="J28" s="7">
        <v>110</v>
      </c>
      <c r="K28" s="37"/>
      <c r="L28" s="38">
        <f t="shared" si="0"/>
        <v>1.43</v>
      </c>
      <c r="M28" s="9"/>
      <c r="N28" s="30"/>
      <c r="O28" s="8">
        <f t="shared" si="3"/>
        <v>110</v>
      </c>
      <c r="P28" s="29">
        <f t="shared" si="4"/>
        <v>1.43</v>
      </c>
      <c r="Q28" s="25"/>
      <c r="R28" s="25"/>
    </row>
    <row r="29" spans="2:18" ht="30" customHeight="1" x14ac:dyDescent="0.25">
      <c r="B29" s="23" t="s">
        <v>39</v>
      </c>
      <c r="C29" s="32"/>
      <c r="D29" s="6" t="s">
        <v>72</v>
      </c>
      <c r="E29" s="26" t="s">
        <v>85</v>
      </c>
      <c r="F29" s="27" t="s">
        <v>101</v>
      </c>
      <c r="G29" s="7" t="s">
        <v>114</v>
      </c>
      <c r="H29" s="28" t="s">
        <v>6</v>
      </c>
      <c r="I29" s="26" t="s">
        <v>121</v>
      </c>
      <c r="J29" s="7">
        <v>2256</v>
      </c>
      <c r="K29" s="37"/>
      <c r="L29" s="38">
        <f t="shared" si="0"/>
        <v>29.33</v>
      </c>
      <c r="M29" s="8">
        <f t="shared" si="1"/>
        <v>2256</v>
      </c>
      <c r="N29" s="29">
        <f t="shared" si="2"/>
        <v>29.33</v>
      </c>
      <c r="O29" s="9"/>
      <c r="P29" s="30"/>
      <c r="Q29" s="25"/>
      <c r="R29" s="25"/>
    </row>
    <row r="30" spans="2:18" ht="44.25" customHeight="1" x14ac:dyDescent="0.25">
      <c r="B30" s="23" t="s">
        <v>40</v>
      </c>
      <c r="C30" s="32"/>
      <c r="D30" s="6" t="s">
        <v>73</v>
      </c>
      <c r="E30" s="26" t="s">
        <v>85</v>
      </c>
      <c r="F30" s="27" t="s">
        <v>102</v>
      </c>
      <c r="G30" s="7" t="s">
        <v>114</v>
      </c>
      <c r="H30" s="28" t="s">
        <v>6</v>
      </c>
      <c r="I30" s="26" t="s">
        <v>120</v>
      </c>
      <c r="J30" s="7">
        <v>59.62</v>
      </c>
      <c r="K30" s="37"/>
      <c r="L30" s="38">
        <f t="shared" si="0"/>
        <v>0.78</v>
      </c>
      <c r="M30" s="8">
        <f t="shared" si="1"/>
        <v>59.62</v>
      </c>
      <c r="N30" s="29">
        <f t="shared" si="2"/>
        <v>0.78</v>
      </c>
      <c r="O30" s="9"/>
      <c r="P30" s="30"/>
      <c r="Q30" s="24"/>
      <c r="R30" s="25"/>
    </row>
    <row r="31" spans="2:18" ht="30" customHeight="1" x14ac:dyDescent="0.25">
      <c r="B31" s="23" t="s">
        <v>41</v>
      </c>
      <c r="C31" s="32"/>
      <c r="D31" s="6" t="s">
        <v>74</v>
      </c>
      <c r="E31" s="26" t="s">
        <v>87</v>
      </c>
      <c r="F31" s="27" t="s">
        <v>103</v>
      </c>
      <c r="G31" s="7" t="s">
        <v>3</v>
      </c>
      <c r="H31" s="28" t="s">
        <v>6</v>
      </c>
      <c r="I31" s="26"/>
      <c r="J31" s="7">
        <v>140</v>
      </c>
      <c r="K31" s="37"/>
      <c r="L31" s="38">
        <f t="shared" si="0"/>
        <v>1.82</v>
      </c>
      <c r="M31" s="9"/>
      <c r="N31" s="30"/>
      <c r="O31" s="8">
        <f t="shared" si="3"/>
        <v>140</v>
      </c>
      <c r="P31" s="29">
        <f t="shared" si="4"/>
        <v>1.82</v>
      </c>
      <c r="Q31" s="25"/>
      <c r="R31" s="25"/>
    </row>
    <row r="32" spans="2:18" ht="30" customHeight="1" x14ac:dyDescent="0.25">
      <c r="B32" s="23" t="s">
        <v>42</v>
      </c>
      <c r="C32" s="32"/>
      <c r="D32" s="6" t="s">
        <v>75</v>
      </c>
      <c r="E32" s="26" t="s">
        <v>85</v>
      </c>
      <c r="F32" s="27" t="s">
        <v>104</v>
      </c>
      <c r="G32" s="7" t="s">
        <v>114</v>
      </c>
      <c r="H32" s="28" t="s">
        <v>6</v>
      </c>
      <c r="I32" s="26" t="s">
        <v>127</v>
      </c>
      <c r="J32" s="7">
        <v>35</v>
      </c>
      <c r="K32" s="37"/>
      <c r="L32" s="38">
        <f t="shared" ref="L32" si="5">ROUND(J32*0.013,2)</f>
        <v>0.46</v>
      </c>
      <c r="M32" s="8">
        <f t="shared" ref="M32" si="6">J32</f>
        <v>35</v>
      </c>
      <c r="N32" s="29">
        <f t="shared" ref="N32" si="7">ROUND(M32*0.013,2)</f>
        <v>0.46</v>
      </c>
      <c r="O32" s="8"/>
      <c r="P32" s="29"/>
      <c r="Q32" s="25"/>
      <c r="R32" s="25"/>
    </row>
    <row r="33" spans="2:18" ht="24" x14ac:dyDescent="0.25">
      <c r="B33" s="23" t="s">
        <v>43</v>
      </c>
      <c r="C33" s="32"/>
      <c r="D33" s="6" t="s">
        <v>75</v>
      </c>
      <c r="E33" s="26" t="s">
        <v>85</v>
      </c>
      <c r="F33" s="27" t="s">
        <v>104</v>
      </c>
      <c r="G33" s="7" t="s">
        <v>114</v>
      </c>
      <c r="H33" s="28" t="s">
        <v>6</v>
      </c>
      <c r="I33" s="26" t="s">
        <v>115</v>
      </c>
      <c r="J33" s="7">
        <v>67</v>
      </c>
      <c r="K33" s="37"/>
      <c r="L33" s="38">
        <f t="shared" si="0"/>
        <v>0.87</v>
      </c>
      <c r="M33" s="8">
        <f t="shared" si="1"/>
        <v>67</v>
      </c>
      <c r="N33" s="29">
        <f t="shared" si="2"/>
        <v>0.87</v>
      </c>
      <c r="O33" s="9"/>
      <c r="P33" s="30"/>
      <c r="Q33" s="24"/>
      <c r="R33" s="25"/>
    </row>
    <row r="34" spans="2:18" ht="30" customHeight="1" x14ac:dyDescent="0.25">
      <c r="B34" s="23" t="s">
        <v>44</v>
      </c>
      <c r="C34" s="32"/>
      <c r="D34" s="6" t="s">
        <v>76</v>
      </c>
      <c r="E34" s="26" t="s">
        <v>85</v>
      </c>
      <c r="F34" s="27" t="s">
        <v>105</v>
      </c>
      <c r="G34" s="7" t="s">
        <v>3</v>
      </c>
      <c r="H34" s="28" t="s">
        <v>6</v>
      </c>
      <c r="I34" s="26"/>
      <c r="J34" s="7">
        <v>54.34</v>
      </c>
      <c r="K34" s="37"/>
      <c r="L34" s="38">
        <f t="shared" si="0"/>
        <v>0.71</v>
      </c>
      <c r="M34" s="9"/>
      <c r="N34" s="30"/>
      <c r="O34" s="8">
        <f t="shared" si="3"/>
        <v>54.34</v>
      </c>
      <c r="P34" s="29">
        <f t="shared" si="4"/>
        <v>0.71</v>
      </c>
      <c r="Q34" s="25"/>
      <c r="R34" s="25"/>
    </row>
    <row r="35" spans="2:18" ht="24" x14ac:dyDescent="0.25">
      <c r="B35" s="23" t="s">
        <v>45</v>
      </c>
      <c r="C35" s="32"/>
      <c r="D35" s="6" t="s">
        <v>77</v>
      </c>
      <c r="E35" s="26" t="s">
        <v>85</v>
      </c>
      <c r="F35" s="27" t="s">
        <v>106</v>
      </c>
      <c r="G35" s="7" t="s">
        <v>3</v>
      </c>
      <c r="H35" s="28" t="s">
        <v>6</v>
      </c>
      <c r="I35" s="26"/>
      <c r="J35" s="7">
        <v>41.4</v>
      </c>
      <c r="K35" s="37"/>
      <c r="L35" s="38">
        <f t="shared" si="0"/>
        <v>0.54</v>
      </c>
      <c r="M35" s="9"/>
      <c r="N35" s="30"/>
      <c r="O35" s="8">
        <f t="shared" si="3"/>
        <v>41.4</v>
      </c>
      <c r="P35" s="29">
        <f t="shared" si="4"/>
        <v>0.54</v>
      </c>
      <c r="Q35" s="24"/>
      <c r="R35" s="25"/>
    </row>
    <row r="36" spans="2:18" ht="24" x14ac:dyDescent="0.25">
      <c r="B36" s="23" t="s">
        <v>46</v>
      </c>
      <c r="C36" s="32"/>
      <c r="D36" s="6" t="s">
        <v>78</v>
      </c>
      <c r="E36" s="26" t="s">
        <v>85</v>
      </c>
      <c r="F36" s="27" t="s">
        <v>107</v>
      </c>
      <c r="G36" s="7" t="s">
        <v>114</v>
      </c>
      <c r="H36" s="28" t="s">
        <v>6</v>
      </c>
      <c r="I36" s="26" t="s">
        <v>115</v>
      </c>
      <c r="J36" s="7">
        <v>130</v>
      </c>
      <c r="K36" s="37"/>
      <c r="L36" s="38">
        <f t="shared" si="0"/>
        <v>1.69</v>
      </c>
      <c r="M36" s="8">
        <f t="shared" si="1"/>
        <v>130</v>
      </c>
      <c r="N36" s="29">
        <f t="shared" si="2"/>
        <v>1.69</v>
      </c>
      <c r="O36" s="9"/>
      <c r="P36" s="30"/>
      <c r="Q36" s="25"/>
      <c r="R36" s="25"/>
    </row>
    <row r="37" spans="2:18" ht="30" customHeight="1" x14ac:dyDescent="0.25">
      <c r="B37" s="23" t="s">
        <v>47</v>
      </c>
      <c r="C37" s="32"/>
      <c r="D37" s="6" t="s">
        <v>79</v>
      </c>
      <c r="E37" s="26" t="s">
        <v>85</v>
      </c>
      <c r="F37" s="27" t="s">
        <v>108</v>
      </c>
      <c r="G37" s="7" t="s">
        <v>114</v>
      </c>
      <c r="H37" s="28" t="s">
        <v>6</v>
      </c>
      <c r="I37" s="26" t="s">
        <v>115</v>
      </c>
      <c r="J37" s="7">
        <v>70</v>
      </c>
      <c r="K37" s="37"/>
      <c r="L37" s="38">
        <f t="shared" si="0"/>
        <v>0.91</v>
      </c>
      <c r="M37" s="8">
        <f t="shared" si="1"/>
        <v>70</v>
      </c>
      <c r="N37" s="29">
        <f t="shared" si="2"/>
        <v>0.91</v>
      </c>
      <c r="O37" s="9"/>
      <c r="P37" s="30"/>
      <c r="Q37" s="25"/>
      <c r="R37" s="25"/>
    </row>
    <row r="38" spans="2:18" ht="24" x14ac:dyDescent="0.25">
      <c r="B38" s="23" t="s">
        <v>49</v>
      </c>
      <c r="C38" s="32"/>
      <c r="D38" s="6" t="s">
        <v>80</v>
      </c>
      <c r="E38" s="26" t="s">
        <v>86</v>
      </c>
      <c r="F38" s="27" t="s">
        <v>109</v>
      </c>
      <c r="G38" s="7" t="s">
        <v>114</v>
      </c>
      <c r="H38" s="28" t="s">
        <v>6</v>
      </c>
      <c r="I38" s="26" t="s">
        <v>119</v>
      </c>
      <c r="J38" s="7">
        <v>150</v>
      </c>
      <c r="K38" s="37"/>
      <c r="L38" s="38">
        <f t="shared" si="0"/>
        <v>1.95</v>
      </c>
      <c r="M38" s="8">
        <f t="shared" si="1"/>
        <v>150</v>
      </c>
      <c r="N38" s="29">
        <f t="shared" si="2"/>
        <v>1.95</v>
      </c>
      <c r="O38" s="9"/>
      <c r="P38" s="30"/>
      <c r="Q38" s="25"/>
      <c r="R38" s="25"/>
    </row>
    <row r="39" spans="2:18" ht="24" x14ac:dyDescent="0.25">
      <c r="B39" s="23" t="s">
        <v>50</v>
      </c>
      <c r="C39" s="32"/>
      <c r="D39" s="6" t="s">
        <v>81</v>
      </c>
      <c r="E39" s="26" t="s">
        <v>85</v>
      </c>
      <c r="F39" s="27" t="s">
        <v>110</v>
      </c>
      <c r="G39" s="7" t="s">
        <v>114</v>
      </c>
      <c r="H39" s="28" t="s">
        <v>6</v>
      </c>
      <c r="I39" s="26" t="s">
        <v>115</v>
      </c>
      <c r="J39" s="7">
        <v>49.5</v>
      </c>
      <c r="K39" s="37"/>
      <c r="L39" s="38">
        <f t="shared" si="0"/>
        <v>0.64</v>
      </c>
      <c r="M39" s="8">
        <f t="shared" si="1"/>
        <v>49.5</v>
      </c>
      <c r="N39" s="29">
        <f t="shared" si="2"/>
        <v>0.64</v>
      </c>
      <c r="O39" s="9"/>
      <c r="P39" s="30"/>
      <c r="Q39" s="25"/>
      <c r="R39" s="25"/>
    </row>
    <row r="40" spans="2:18" ht="30" customHeight="1" x14ac:dyDescent="0.25">
      <c r="B40" s="23" t="s">
        <v>51</v>
      </c>
      <c r="C40" s="32"/>
      <c r="D40" s="6" t="s">
        <v>82</v>
      </c>
      <c r="E40" s="26" t="s">
        <v>88</v>
      </c>
      <c r="F40" s="27" t="s">
        <v>111</v>
      </c>
      <c r="G40" s="7" t="s">
        <v>114</v>
      </c>
      <c r="H40" s="28" t="s">
        <v>6</v>
      </c>
      <c r="I40" s="26" t="s">
        <v>115</v>
      </c>
      <c r="J40" s="7">
        <v>561</v>
      </c>
      <c r="K40" s="37"/>
      <c r="L40" s="38">
        <f t="shared" si="0"/>
        <v>7.29</v>
      </c>
      <c r="M40" s="8">
        <f t="shared" si="1"/>
        <v>561</v>
      </c>
      <c r="N40" s="29">
        <f t="shared" si="2"/>
        <v>7.29</v>
      </c>
      <c r="O40" s="9"/>
      <c r="P40" s="30"/>
      <c r="Q40" s="25"/>
      <c r="R40" s="25"/>
    </row>
    <row r="41" spans="2:18" ht="30.75" customHeight="1" x14ac:dyDescent="0.25">
      <c r="B41" s="23" t="s">
        <v>52</v>
      </c>
      <c r="C41" s="33"/>
      <c r="D41" s="6" t="s">
        <v>83</v>
      </c>
      <c r="E41" s="26" t="s">
        <v>85</v>
      </c>
      <c r="F41" s="27" t="s">
        <v>112</v>
      </c>
      <c r="G41" s="7" t="s">
        <v>3</v>
      </c>
      <c r="H41" s="28" t="s">
        <v>7</v>
      </c>
      <c r="I41" s="26"/>
      <c r="J41" s="7">
        <v>250</v>
      </c>
      <c r="K41" s="37"/>
      <c r="L41" s="38">
        <f t="shared" si="0"/>
        <v>3.25</v>
      </c>
      <c r="M41" s="9"/>
      <c r="N41" s="30"/>
      <c r="O41" s="8">
        <f t="shared" si="3"/>
        <v>250</v>
      </c>
      <c r="P41" s="29">
        <f t="shared" si="4"/>
        <v>3.25</v>
      </c>
      <c r="Q41" s="25"/>
      <c r="R41" s="25"/>
    </row>
    <row r="42" spans="2:18" ht="24" x14ac:dyDescent="0.25">
      <c r="B42" s="23" t="s">
        <v>53</v>
      </c>
      <c r="C42" s="33"/>
      <c r="D42" s="6" t="s">
        <v>83</v>
      </c>
      <c r="E42" s="26" t="s">
        <v>85</v>
      </c>
      <c r="F42" s="27" t="s">
        <v>112</v>
      </c>
      <c r="G42" s="7" t="s">
        <v>114</v>
      </c>
      <c r="H42" s="28" t="s">
        <v>7</v>
      </c>
      <c r="I42" s="26" t="s">
        <v>118</v>
      </c>
      <c r="J42" s="7">
        <v>250</v>
      </c>
      <c r="K42" s="37"/>
      <c r="L42" s="38">
        <f t="shared" si="0"/>
        <v>3.25</v>
      </c>
      <c r="M42" s="8">
        <f t="shared" si="1"/>
        <v>250</v>
      </c>
      <c r="N42" s="29">
        <f t="shared" si="2"/>
        <v>3.25</v>
      </c>
      <c r="O42" s="9"/>
      <c r="P42" s="30"/>
      <c r="Q42" s="25"/>
      <c r="R42" s="25"/>
    </row>
    <row r="43" spans="2:18" ht="30" customHeight="1" x14ac:dyDescent="0.25">
      <c r="B43" s="23" t="s">
        <v>126</v>
      </c>
      <c r="C43" s="32"/>
      <c r="D43" s="6" t="s">
        <v>84</v>
      </c>
      <c r="E43" s="26" t="s">
        <v>86</v>
      </c>
      <c r="F43" s="27" t="s">
        <v>113</v>
      </c>
      <c r="G43" s="7" t="s">
        <v>3</v>
      </c>
      <c r="H43" s="28" t="s">
        <v>6</v>
      </c>
      <c r="I43" s="26"/>
      <c r="J43" s="7">
        <v>12</v>
      </c>
      <c r="K43" s="37"/>
      <c r="L43" s="38">
        <f t="shared" si="0"/>
        <v>0.16</v>
      </c>
      <c r="M43" s="9"/>
      <c r="N43" s="30"/>
      <c r="O43" s="8">
        <f t="shared" si="3"/>
        <v>12</v>
      </c>
      <c r="P43" s="29">
        <f t="shared" si="4"/>
        <v>0.16</v>
      </c>
      <c r="Q43" s="25"/>
      <c r="R43" s="25"/>
    </row>
    <row r="44" spans="2:18" ht="18" thickBot="1" x14ac:dyDescent="0.3">
      <c r="B44" s="41" t="s">
        <v>23</v>
      </c>
      <c r="C44" s="42"/>
      <c r="D44" s="43"/>
      <c r="E44" s="43"/>
      <c r="F44" s="43"/>
      <c r="G44" s="43"/>
      <c r="H44" s="43"/>
      <c r="I44" s="44"/>
      <c r="J44" s="15">
        <f>SUM(J10:J43)</f>
        <v>6501.86</v>
      </c>
      <c r="K44" s="16"/>
      <c r="L44" s="17">
        <f>SUM(L10:L43)</f>
        <v>84.539999999999992</v>
      </c>
      <c r="M44" s="18">
        <f>SUM(M10:M43)</f>
        <v>5014.92</v>
      </c>
      <c r="N44" s="19">
        <f>SUM(N10:N43)</f>
        <v>65.199999999999989</v>
      </c>
      <c r="O44" s="20">
        <f>SUM(O10:O43)</f>
        <v>1486.94</v>
      </c>
      <c r="P44" s="17">
        <f>SUM(P10:P43)</f>
        <v>19.34</v>
      </c>
      <c r="Q44" s="21"/>
      <c r="R44" s="22"/>
    </row>
  </sheetData>
  <autoFilter ref="B4:R44">
    <filterColumn colId="8" showButton="0"/>
    <filterColumn colId="9" showButton="0"/>
    <filterColumn colId="11" showButton="0"/>
    <filterColumn colId="12" showButton="0"/>
    <filterColumn colId="13" showButton="0"/>
    <filterColumn colId="15" showButton="0"/>
  </autoFilter>
  <mergeCells count="16">
    <mergeCell ref="A1:E1"/>
    <mergeCell ref="B44:I44"/>
    <mergeCell ref="B2:R3"/>
    <mergeCell ref="G4:G8"/>
    <mergeCell ref="F4:F8"/>
    <mergeCell ref="D4:D8"/>
    <mergeCell ref="B4:B8"/>
    <mergeCell ref="Q4:R7"/>
    <mergeCell ref="M4:P4"/>
    <mergeCell ref="M5:N8"/>
    <mergeCell ref="O5:P8"/>
    <mergeCell ref="J4:L8"/>
    <mergeCell ref="I4:I8"/>
    <mergeCell ref="H4:H8"/>
    <mergeCell ref="C4:C8"/>
    <mergeCell ref="E4:E8"/>
  </mergeCells>
  <pageMargins left="0" right="0" top="0.59055118110236227" bottom="0.59055118110236227" header="0.31496062992125984" footer="0.31496062992125984"/>
  <pageSetup paperSize="9" scale="8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2018-06-26T11:54:37Z</dcterms:modified>
</cp:coreProperties>
</file>